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7" r:id="rId2"/>
  </sheets>
  <definedNames>
    <definedName name="_xlnm.Print_Area" localSheetId="0">'1кв'!$A$1:$E$53</definedName>
    <definedName name="_xlnm.Print_Area" localSheetId="1">'2кв'!$A$1:$E$64</definedName>
  </definedNames>
  <calcPr calcId="152511"/>
</workbook>
</file>

<file path=xl/calcChain.xml><?xml version="1.0" encoding="utf-8"?>
<calcChain xmlns="http://schemas.openxmlformats.org/spreadsheetml/2006/main">
  <c r="E27" i="27" l="1"/>
  <c r="B58" i="27" l="1"/>
  <c r="E43" i="27" l="1"/>
  <c r="E33" i="27"/>
  <c r="E34" i="27"/>
  <c r="E35" i="27"/>
  <c r="E36" i="27"/>
  <c r="E37" i="27"/>
  <c r="E38" i="27"/>
  <c r="E39" i="27"/>
  <c r="E40" i="27"/>
  <c r="E41" i="27"/>
  <c r="E32" i="27" l="1"/>
  <c r="E22" i="27" l="1"/>
  <c r="E21" i="27"/>
  <c r="B63" i="27" l="1"/>
  <c r="B64" i="27" s="1"/>
  <c r="B53" i="26"/>
  <c r="E27" i="26" l="1"/>
  <c r="E29" i="26"/>
  <c r="E22" i="26" l="1"/>
  <c r="E21" i="26"/>
  <c r="E33" i="26" s="1"/>
  <c r="B52" i="26" l="1"/>
</calcChain>
</file>

<file path=xl/sharedStrings.xml><?xml version="1.0" encoding="utf-8"?>
<sst xmlns="http://schemas.openxmlformats.org/spreadsheetml/2006/main" count="189" uniqueCount="87">
  <si>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</si>
  <si>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</si>
  <si>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</si>
  <si>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</si>
  <si>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</si>
  <si>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</si>
  <si>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</si>
  <si>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</si>
  <si>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</si>
  <si>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</si>
  <si>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</si>
  <si>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</si>
  <si>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</si>
  <si>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</si>
  <si>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</si>
  <si>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</si>
  <si>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</si>
  <si>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</si>
  <si>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</si>
  <si>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</si>
  <si>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</si>
  <si>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</si>
  <si>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</si>
  <si>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</si>
  <si>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</si>
  <si>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</si>
  <si>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</si>
  <si>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</si>
  <si>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</si>
  <si>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</si>
  <si>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</si>
  <si>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</si>
  <si>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 квартала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</si>
  <si>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</si>
  <si>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</si>
  <si>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</si>
  <si>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холодная вода на СОИ</t>
  </si>
  <si>
    <t>электроэнергия на СОИ</t>
  </si>
  <si>
    <t>водоотведение на СОИ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</si>
  <si>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</si>
  <si>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>г. Россошь, пл.Октябрьская, д.74а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</si>
  <si>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№74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пл.Октябрьская,74а</t>
    </r>
  </si>
  <si>
    <t>Дезинсекция, дератизация</t>
  </si>
  <si>
    <t>1 квартал</t>
  </si>
  <si>
    <t>январь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</si>
  <si>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№62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    от 22.05.2022</t>
    </r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</si>
  <si>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Замурий Любови Васильевны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</si>
  <si>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Замурий Л.В.</t>
    </r>
  </si>
  <si>
    <t>Sдома=3695,3 м2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</si>
  <si>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</si>
  <si>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</si>
  <si>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</si>
  <si>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</si>
  <si>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</si>
  <si>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</si>
  <si>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</si>
  <si>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Монтаж доп.светильников </t>
  </si>
  <si>
    <t>декабрь, январь</t>
  </si>
  <si>
    <t>Разборка кладки вентканалов(смета) кв.62</t>
  </si>
  <si>
    <t>Замена КНС в подвале 1,2 (смета) (кв. 62)</t>
  </si>
  <si>
    <t xml:space="preserve">           2. Всего за период с "01" 01  2024 г. по "31" 03 2024 г. выполнено работ (оказано услуг) на общую сумму четыреста девяносто две тысячи пятьсот пятьдесят семь рублей 55 копеек.</t>
  </si>
  <si>
    <t>Предъявлено населению 356579,19</t>
  </si>
  <si>
    <t>по доп  финансир.замена КНС 1,2 подвал 58498,71</t>
  </si>
  <si>
    <t>за 2 квартал 2024 года</t>
  </si>
  <si>
    <t>30.06.2024 г.</t>
  </si>
  <si>
    <t>2 квартал</t>
  </si>
  <si>
    <t>Оборудование укрытия инвентарем</t>
  </si>
  <si>
    <t>апрель</t>
  </si>
  <si>
    <t>Поверка ОДПУ ТЭ</t>
  </si>
  <si>
    <t>Ремонт подъезда (смета)(кв.62)</t>
  </si>
  <si>
    <t>май</t>
  </si>
  <si>
    <t>Утепление дверей подъезда (кв.62)</t>
  </si>
  <si>
    <t>июнь</t>
  </si>
  <si>
    <t>Штукатурка межплиточного шва в подъезде (кв.62)</t>
  </si>
  <si>
    <t>Распиловка веток (кв.62)</t>
  </si>
  <si>
    <t xml:space="preserve">Зачеканивание межплиточного шва подъезд№6 </t>
  </si>
  <si>
    <t>Замена стекла подъезд№4 4эт., установка доски обьявлений, установка крышек на интернет коробки (кв.62)</t>
  </si>
  <si>
    <t>Замена фанового стояка КНС (кухня) кв.15</t>
  </si>
  <si>
    <t>Устранение течи ливневой трубы (кв.62)</t>
  </si>
  <si>
    <t>Замена стояков ХВС и ГВС (кв.62)</t>
  </si>
  <si>
    <t>Замена стояка в квартире 27</t>
  </si>
  <si>
    <t>Замена КНС со второго этажа в подвал (кв.27)</t>
  </si>
  <si>
    <t xml:space="preserve">           2. Всего за период с "01" 04  2024 г. по "30" 06 2024 г. выполнено работ (оказано услуг) на общую сумму четыреста шестьдесят две тысячи шестьсот восемьдесят девять рублей 22 копейки.</t>
  </si>
  <si>
    <t>Предъявлено населению 388886,98</t>
  </si>
  <si>
    <t>по доп  финансир.ремонт  подьезда №4 - 35564,67</t>
  </si>
  <si>
    <t xml:space="preserve">по доп  финансир.замена КНС 1,2 подвал </t>
  </si>
  <si>
    <t>Ремонт КНС в подвале №3,4 смета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</si>
</sst>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40" zoomScaleSheetLayoutView="100" workbookViewId="0">
      <selection activeCell="E31" sqref="E31"/>
    </sheetView>
  </sheetViews>
  <sheetFormatPr defaultColWidth="9.140625" defaultRowHeight="15" x14ac:dyDescent="0.25"/>
  <cols>
    <col min="1" max="1" width="33.5703125" style="2" customWidth="1"/>
    <col min="2" max="2" width="18.710937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40.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52</v>
      </c>
      <c r="B3" s="61"/>
      <c r="C3" s="61"/>
      <c r="D3" s="61"/>
      <c r="E3" s="61"/>
    </row>
    <row r="4" spans="1:5" s="1" customFormat="1" ht="15.75" x14ac:dyDescent="0.25">
      <c r="A4" s="26" t="s">
        <v>13</v>
      </c>
      <c r="B4" s="27"/>
      <c r="C4" s="27"/>
      <c r="D4" s="34"/>
      <c r="E4" s="35" t="s">
        <v>53</v>
      </c>
    </row>
    <row r="5" spans="1:5" ht="27.75" customHeight="1" x14ac:dyDescent="0.25">
      <c r="A5" s="50" t="s">
        <v>0</v>
      </c>
      <c r="B5" s="50"/>
      <c r="C5" s="50"/>
      <c r="D5" s="50"/>
      <c r="E5" s="50"/>
    </row>
    <row r="6" spans="1:5" x14ac:dyDescent="0.25">
      <c r="A6" s="62" t="s">
        <v>40</v>
      </c>
      <c r="B6" s="62"/>
      <c r="C6" s="62"/>
      <c r="D6" s="62"/>
      <c r="E6" s="62"/>
    </row>
    <row r="7" spans="1:5" x14ac:dyDescent="0.25">
      <c r="A7" s="53" t="s">
        <v>1</v>
      </c>
      <c r="B7" s="53"/>
      <c r="C7" s="53"/>
      <c r="D7" s="53"/>
      <c r="E7" s="53"/>
    </row>
    <row r="8" spans="1:5" x14ac:dyDescent="0.25">
      <c r="A8" s="54" t="s">
        <v>46</v>
      </c>
      <c r="B8" s="54"/>
      <c r="C8" s="54"/>
      <c r="D8" s="54"/>
      <c r="E8" s="54"/>
    </row>
    <row r="9" spans="1:5" ht="32.25" customHeight="1" x14ac:dyDescent="0.25">
      <c r="A9" s="55" t="s">
        <v>14</v>
      </c>
      <c r="B9" s="56"/>
      <c r="C9" s="56"/>
      <c r="D9" s="56"/>
      <c r="E9" s="56"/>
    </row>
    <row r="10" spans="1:5" ht="26.45" customHeight="1" x14ac:dyDescent="0.25">
      <c r="A10" s="50" t="s">
        <v>45</v>
      </c>
      <c r="B10" s="50"/>
      <c r="C10" s="50"/>
      <c r="D10" s="50"/>
      <c r="E10" s="50"/>
    </row>
    <row r="11" spans="1:5" ht="18.75" customHeight="1" x14ac:dyDescent="0.25">
      <c r="A11" s="53" t="s">
        <v>15</v>
      </c>
      <c r="B11" s="57"/>
      <c r="C11" s="57"/>
      <c r="D11" s="57"/>
      <c r="E11" s="57"/>
    </row>
    <row r="12" spans="1:5" x14ac:dyDescent="0.25">
      <c r="A12" s="50" t="s">
        <v>22</v>
      </c>
      <c r="B12" s="50"/>
      <c r="C12" s="50"/>
      <c r="D12" s="50"/>
      <c r="E12" s="50"/>
    </row>
    <row r="13" spans="1:5" ht="17.25" customHeight="1" x14ac:dyDescent="0.25">
      <c r="A13" s="53" t="s">
        <v>2</v>
      </c>
      <c r="B13" s="57"/>
      <c r="C13" s="57"/>
      <c r="D13" s="57"/>
      <c r="E13" s="57"/>
    </row>
    <row r="14" spans="1:5" x14ac:dyDescent="0.25">
      <c r="A14" s="50" t="s">
        <v>50</v>
      </c>
      <c r="B14" s="50"/>
      <c r="C14" s="50"/>
      <c r="D14" s="50"/>
      <c r="E14" s="50"/>
    </row>
    <row r="15" spans="1:5" ht="15.75" customHeight="1" x14ac:dyDescent="0.25">
      <c r="A15" s="53" t="s">
        <v>16</v>
      </c>
      <c r="B15" s="57"/>
      <c r="C15" s="57"/>
      <c r="D15" s="57"/>
      <c r="E15" s="57"/>
    </row>
    <row r="16" spans="1:5" ht="29.25" customHeight="1" x14ac:dyDescent="0.25">
      <c r="A16" s="50" t="s">
        <v>17</v>
      </c>
      <c r="B16" s="50"/>
      <c r="C16" s="50"/>
      <c r="D16" s="50"/>
      <c r="E16" s="50"/>
    </row>
    <row r="17" spans="1:7" ht="55.9" customHeight="1" x14ac:dyDescent="0.25">
      <c r="A17" s="50" t="s">
        <v>39</v>
      </c>
      <c r="B17" s="50"/>
      <c r="C17" s="50"/>
      <c r="D17" s="50"/>
      <c r="E17" s="50"/>
    </row>
    <row r="18" spans="1:7" ht="29.45" customHeight="1" x14ac:dyDescent="0.25">
      <c r="A18" s="48" t="s">
        <v>41</v>
      </c>
      <c r="B18" s="48"/>
      <c r="C18" s="48"/>
      <c r="D18" s="48"/>
      <c r="E18" s="48"/>
    </row>
    <row r="19" spans="1:7" x14ac:dyDescent="0.25">
      <c r="A19" s="48"/>
      <c r="B19" s="48"/>
      <c r="C19" s="48"/>
      <c r="D19" s="48"/>
      <c r="E19" s="48"/>
      <c r="F19" s="2">
        <v>3695.3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5" t="s">
        <v>35</v>
      </c>
      <c r="B21" s="8" t="s">
        <v>33</v>
      </c>
      <c r="C21" s="3" t="s">
        <v>4</v>
      </c>
      <c r="D21" s="3">
        <v>16.95</v>
      </c>
      <c r="E21" s="7">
        <f>D21*F19*G19</f>
        <v>187906.005</v>
      </c>
    </row>
    <row r="22" spans="1:7" x14ac:dyDescent="0.25">
      <c r="A22" s="6" t="s">
        <v>34</v>
      </c>
      <c r="B22" s="8" t="s">
        <v>23</v>
      </c>
      <c r="C22" s="3" t="s">
        <v>4</v>
      </c>
      <c r="D22" s="3">
        <v>6.06</v>
      </c>
      <c r="E22" s="7">
        <f>D22*F19*G19</f>
        <v>67180.554000000004</v>
      </c>
    </row>
    <row r="23" spans="1:7" x14ac:dyDescent="0.25">
      <c r="A23" s="6" t="s">
        <v>42</v>
      </c>
      <c r="B23" s="8" t="s">
        <v>43</v>
      </c>
      <c r="C23" s="3" t="s">
        <v>26</v>
      </c>
      <c r="D23" s="3"/>
      <c r="E23" s="7">
        <v>0</v>
      </c>
    </row>
    <row r="24" spans="1:7" x14ac:dyDescent="0.25">
      <c r="A24" s="6" t="s">
        <v>38</v>
      </c>
      <c r="B24" s="8" t="s">
        <v>43</v>
      </c>
      <c r="C24" s="3" t="s">
        <v>26</v>
      </c>
      <c r="D24" s="3"/>
      <c r="E24" s="28">
        <v>12545.42</v>
      </c>
    </row>
    <row r="25" spans="1:7" x14ac:dyDescent="0.25">
      <c r="A25" s="6" t="s">
        <v>36</v>
      </c>
      <c r="B25" s="8" t="s">
        <v>43</v>
      </c>
      <c r="C25" s="3" t="s">
        <v>26</v>
      </c>
      <c r="D25" s="3"/>
      <c r="E25" s="28">
        <v>8013.4</v>
      </c>
    </row>
    <row r="26" spans="1:7" x14ac:dyDescent="0.25">
      <c r="A26" s="6" t="s">
        <v>37</v>
      </c>
      <c r="B26" s="8" t="s">
        <v>43</v>
      </c>
      <c r="C26" s="3" t="s">
        <v>26</v>
      </c>
      <c r="D26" s="3"/>
      <c r="E26" s="28">
        <v>3443.5</v>
      </c>
    </row>
    <row r="27" spans="1:7" x14ac:dyDescent="0.25">
      <c r="A27" s="6" t="s">
        <v>25</v>
      </c>
      <c r="B27" s="8" t="s">
        <v>43</v>
      </c>
      <c r="C27" s="3" t="s">
        <v>26</v>
      </c>
      <c r="D27" s="3"/>
      <c r="E27" s="7">
        <f>3191.32+1403.54+200</f>
        <v>4794.8600000000006</v>
      </c>
    </row>
    <row r="28" spans="1:7" s="42" customFormat="1" ht="60" x14ac:dyDescent="0.25">
      <c r="A28" s="38" t="s">
        <v>54</v>
      </c>
      <c r="B28" s="39" t="s">
        <v>55</v>
      </c>
      <c r="C28" s="40" t="s">
        <v>26</v>
      </c>
      <c r="D28" s="40"/>
      <c r="E28" s="41">
        <v>3123</v>
      </c>
    </row>
    <row r="29" spans="1:7" x14ac:dyDescent="0.25">
      <c r="A29" s="6" t="s">
        <v>56</v>
      </c>
      <c r="B29" s="8" t="s">
        <v>44</v>
      </c>
      <c r="C29" s="3" t="s">
        <v>49</v>
      </c>
      <c r="D29" s="3">
        <v>8</v>
      </c>
      <c r="E29" s="7">
        <f>D29*260.07</f>
        <v>2080.56</v>
      </c>
    </row>
    <row r="30" spans="1:7" ht="31.5" x14ac:dyDescent="0.25">
      <c r="A30" s="29" t="s">
        <v>59</v>
      </c>
      <c r="B30" s="8" t="s">
        <v>57</v>
      </c>
      <c r="C30" s="3" t="s">
        <v>26</v>
      </c>
      <c r="D30" s="3"/>
      <c r="E30" s="7">
        <v>58556.69</v>
      </c>
    </row>
    <row r="31" spans="1:7" ht="30" x14ac:dyDescent="0.25">
      <c r="A31" s="6" t="s">
        <v>58</v>
      </c>
      <c r="B31" s="8" t="s">
        <v>43</v>
      </c>
      <c r="C31" s="3" t="s">
        <v>26</v>
      </c>
      <c r="D31" s="3"/>
      <c r="E31" s="7">
        <v>144913.56</v>
      </c>
    </row>
    <row r="32" spans="1:7" x14ac:dyDescent="0.25">
      <c r="A32" s="30"/>
      <c r="B32" s="31"/>
      <c r="C32" s="3"/>
      <c r="D32" s="30"/>
      <c r="E32" s="7"/>
    </row>
    <row r="33" spans="1:6" s="13" customFormat="1" ht="14.25" x14ac:dyDescent="0.2">
      <c r="A33" s="9" t="s">
        <v>24</v>
      </c>
      <c r="B33" s="10"/>
      <c r="C33" s="11"/>
      <c r="D33" s="19"/>
      <c r="E33" s="12">
        <f>SUM(E21:E32)</f>
        <v>492557.549</v>
      </c>
    </row>
    <row r="34" spans="1:6" ht="34.5" customHeight="1" x14ac:dyDescent="0.25">
      <c r="A34" s="49" t="s">
        <v>60</v>
      </c>
      <c r="B34" s="49"/>
      <c r="C34" s="49"/>
      <c r="D34" s="49"/>
      <c r="E34" s="49"/>
      <c r="F34" s="22"/>
    </row>
    <row r="35" spans="1:6" ht="29.25" customHeight="1" x14ac:dyDescent="0.25">
      <c r="A35" s="50" t="s">
        <v>21</v>
      </c>
      <c r="B35" s="50"/>
      <c r="C35" s="50"/>
      <c r="D35" s="50"/>
      <c r="E35" s="50"/>
    </row>
    <row r="36" spans="1:6" x14ac:dyDescent="0.25">
      <c r="A36" s="50" t="s">
        <v>20</v>
      </c>
      <c r="B36" s="50"/>
      <c r="C36" s="50"/>
      <c r="D36" s="50"/>
      <c r="E36" s="50"/>
    </row>
    <row r="37" spans="1:6" ht="32.25" customHeight="1" x14ac:dyDescent="0.25">
      <c r="A37" s="50" t="s">
        <v>27</v>
      </c>
      <c r="B37" s="50"/>
      <c r="C37" s="50"/>
      <c r="D37" s="50"/>
      <c r="E37" s="50"/>
    </row>
    <row r="38" spans="1:6" x14ac:dyDescent="0.25">
      <c r="A38" s="50" t="s">
        <v>18</v>
      </c>
      <c r="B38" s="50"/>
      <c r="C38" s="50"/>
      <c r="D38" s="50"/>
      <c r="E38" s="50"/>
    </row>
    <row r="39" spans="1:6" x14ac:dyDescent="0.25">
      <c r="A39" s="51" t="s">
        <v>5</v>
      </c>
      <c r="B39" s="51"/>
      <c r="C39" s="51"/>
      <c r="D39" s="51"/>
      <c r="E39" s="51"/>
    </row>
    <row r="40" spans="1:6" x14ac:dyDescent="0.25">
      <c r="A40" s="50" t="s">
        <v>18</v>
      </c>
      <c r="B40" s="50"/>
      <c r="C40" s="50"/>
      <c r="D40" s="50"/>
      <c r="E40" s="50"/>
    </row>
    <row r="41" spans="1:6" x14ac:dyDescent="0.25">
      <c r="A41" s="52" t="s">
        <v>51</v>
      </c>
      <c r="B41" s="52"/>
      <c r="C41" s="52"/>
      <c r="D41" s="52"/>
      <c r="E41" s="4"/>
    </row>
    <row r="42" spans="1:6" x14ac:dyDescent="0.25">
      <c r="B42" s="47" t="s">
        <v>19</v>
      </c>
      <c r="C42" s="47"/>
      <c r="D42" s="47"/>
      <c r="E42" s="5" t="s">
        <v>6</v>
      </c>
    </row>
    <row r="43" spans="1:6" x14ac:dyDescent="0.25">
      <c r="A43" s="33"/>
      <c r="B43" s="33"/>
      <c r="C43" s="33"/>
      <c r="D43" s="20"/>
      <c r="E43" s="33"/>
    </row>
    <row r="44" spans="1:6" x14ac:dyDescent="0.25">
      <c r="A44" s="52" t="s">
        <v>47</v>
      </c>
      <c r="B44" s="52"/>
      <c r="C44" s="52"/>
      <c r="D44" s="52"/>
      <c r="E44" s="4"/>
    </row>
    <row r="45" spans="1:6" x14ac:dyDescent="0.25">
      <c r="B45" s="47" t="s">
        <v>19</v>
      </c>
      <c r="C45" s="47"/>
      <c r="D45" s="47"/>
      <c r="E45" s="5" t="s">
        <v>6</v>
      </c>
    </row>
    <row r="46" spans="1:6" x14ac:dyDescent="0.25">
      <c r="A46" s="2" t="s">
        <v>48</v>
      </c>
    </row>
    <row r="47" spans="1:6" x14ac:dyDescent="0.25">
      <c r="A47" s="13" t="s">
        <v>28</v>
      </c>
    </row>
    <row r="48" spans="1:6" x14ac:dyDescent="0.25">
      <c r="A48" s="2" t="s">
        <v>32</v>
      </c>
      <c r="B48" s="14">
        <v>85951.08</v>
      </c>
    </row>
    <row r="49" spans="1:8" ht="31.5" x14ac:dyDescent="0.25">
      <c r="A49" s="23" t="s">
        <v>61</v>
      </c>
      <c r="B49" s="15"/>
      <c r="H49" s="17"/>
    </row>
    <row r="50" spans="1:8" x14ac:dyDescent="0.25">
      <c r="A50" s="2" t="s">
        <v>29</v>
      </c>
      <c r="B50" s="15">
        <v>351506.98</v>
      </c>
      <c r="D50" s="2"/>
    </row>
    <row r="51" spans="1:8" ht="31.5" x14ac:dyDescent="0.25">
      <c r="A51" s="23" t="s">
        <v>62</v>
      </c>
      <c r="B51" s="15">
        <v>37385.040000000001</v>
      </c>
      <c r="D51" s="2"/>
    </row>
    <row r="52" spans="1:8" ht="30" x14ac:dyDescent="0.25">
      <c r="A52" s="32" t="s">
        <v>31</v>
      </c>
      <c r="B52" s="15">
        <f>E33</f>
        <v>492557.549</v>
      </c>
      <c r="D52" s="2"/>
    </row>
    <row r="53" spans="1:8" x14ac:dyDescent="0.25">
      <c r="A53" s="16" t="s">
        <v>30</v>
      </c>
      <c r="B53" s="24">
        <f>B48+B50+B51-B52</f>
        <v>-17714.449000000022</v>
      </c>
    </row>
    <row r="56" spans="1:8" x14ac:dyDescent="0.25">
      <c r="B56" s="2">
        <v>85951.08</v>
      </c>
    </row>
  </sheetData>
  <mergeCells count="29">
    <mergeCell ref="A1:E1"/>
    <mergeCell ref="A2:E2"/>
    <mergeCell ref="A3:E3"/>
    <mergeCell ref="A5:E5"/>
    <mergeCell ref="A6:E6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B45:D45"/>
    <mergeCell ref="A19:E19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view="pageBreakPreview" topLeftCell="A49" zoomScaleSheetLayoutView="100" workbookViewId="0">
      <selection activeCell="D68" sqref="D68"/>
    </sheetView>
  </sheetViews>
  <sheetFormatPr defaultColWidth="9.140625" defaultRowHeight="15" x14ac:dyDescent="0.25"/>
  <cols>
    <col min="1" max="1" width="33.5703125" style="2" customWidth="1"/>
    <col min="2" max="2" width="18.710937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40.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63</v>
      </c>
      <c r="B3" s="61"/>
      <c r="C3" s="61"/>
      <c r="D3" s="61"/>
      <c r="E3" s="61"/>
    </row>
    <row r="4" spans="1:5" s="1" customFormat="1" ht="15.75" x14ac:dyDescent="0.25">
      <c r="A4" s="26" t="s">
        <v>13</v>
      </c>
      <c r="B4" s="27"/>
      <c r="C4" s="27"/>
      <c r="D4" s="34"/>
      <c r="E4" s="35" t="s">
        <v>64</v>
      </c>
    </row>
    <row r="5" spans="1:5" ht="27.75" customHeight="1" x14ac:dyDescent="0.25">
      <c r="A5" s="50" t="s">
        <v>0</v>
      </c>
      <c r="B5" s="50"/>
      <c r="C5" s="50"/>
      <c r="D5" s="50"/>
      <c r="E5" s="50"/>
    </row>
    <row r="6" spans="1:5" x14ac:dyDescent="0.25">
      <c r="A6" s="62" t="s">
        <v>40</v>
      </c>
      <c r="B6" s="62"/>
      <c r="C6" s="62"/>
      <c r="D6" s="62"/>
      <c r="E6" s="62"/>
    </row>
    <row r="7" spans="1:5" x14ac:dyDescent="0.25">
      <c r="A7" s="53" t="s">
        <v>1</v>
      </c>
      <c r="B7" s="53"/>
      <c r="C7" s="53"/>
      <c r="D7" s="53"/>
      <c r="E7" s="53"/>
    </row>
    <row r="8" spans="1:5" x14ac:dyDescent="0.25">
      <c r="A8" s="54" t="s">
        <v>46</v>
      </c>
      <c r="B8" s="54"/>
      <c r="C8" s="54"/>
      <c r="D8" s="54"/>
      <c r="E8" s="54"/>
    </row>
    <row r="9" spans="1:5" ht="32.25" customHeight="1" x14ac:dyDescent="0.25">
      <c r="A9" s="55" t="s">
        <v>14</v>
      </c>
      <c r="B9" s="56"/>
      <c r="C9" s="56"/>
      <c r="D9" s="56"/>
      <c r="E9" s="56"/>
    </row>
    <row r="10" spans="1:5" ht="26.45" customHeight="1" x14ac:dyDescent="0.25">
      <c r="A10" s="50" t="s">
        <v>45</v>
      </c>
      <c r="B10" s="50"/>
      <c r="C10" s="50"/>
      <c r="D10" s="50"/>
      <c r="E10" s="50"/>
    </row>
    <row r="11" spans="1:5" ht="18.75" customHeight="1" x14ac:dyDescent="0.25">
      <c r="A11" s="53" t="s">
        <v>15</v>
      </c>
      <c r="B11" s="57"/>
      <c r="C11" s="57"/>
      <c r="D11" s="57"/>
      <c r="E11" s="57"/>
    </row>
    <row r="12" spans="1:5" x14ac:dyDescent="0.25">
      <c r="A12" s="50" t="s">
        <v>22</v>
      </c>
      <c r="B12" s="50"/>
      <c r="C12" s="50"/>
      <c r="D12" s="50"/>
      <c r="E12" s="50"/>
    </row>
    <row r="13" spans="1:5" ht="17.25" customHeight="1" x14ac:dyDescent="0.25">
      <c r="A13" s="53" t="s">
        <v>2</v>
      </c>
      <c r="B13" s="57"/>
      <c r="C13" s="57"/>
      <c r="D13" s="57"/>
      <c r="E13" s="57"/>
    </row>
    <row r="14" spans="1:5" x14ac:dyDescent="0.25">
      <c r="A14" s="50" t="s">
        <v>50</v>
      </c>
      <c r="B14" s="50"/>
      <c r="C14" s="50"/>
      <c r="D14" s="50"/>
      <c r="E14" s="50"/>
    </row>
    <row r="15" spans="1:5" ht="15.75" customHeight="1" x14ac:dyDescent="0.25">
      <c r="A15" s="53" t="s">
        <v>16</v>
      </c>
      <c r="B15" s="57"/>
      <c r="C15" s="57"/>
      <c r="D15" s="57"/>
      <c r="E15" s="57"/>
    </row>
    <row r="16" spans="1:5" ht="29.25" customHeight="1" x14ac:dyDescent="0.25">
      <c r="A16" s="50" t="s">
        <v>17</v>
      </c>
      <c r="B16" s="50"/>
      <c r="C16" s="50"/>
      <c r="D16" s="50"/>
      <c r="E16" s="50"/>
    </row>
    <row r="17" spans="1:7" ht="55.9" customHeight="1" x14ac:dyDescent="0.25">
      <c r="A17" s="50" t="s">
        <v>39</v>
      </c>
      <c r="B17" s="50"/>
      <c r="C17" s="50"/>
      <c r="D17" s="50"/>
      <c r="E17" s="50"/>
    </row>
    <row r="18" spans="1:7" ht="29.45" customHeight="1" x14ac:dyDescent="0.25">
      <c r="A18" s="48" t="s">
        <v>41</v>
      </c>
      <c r="B18" s="48"/>
      <c r="C18" s="48"/>
      <c r="D18" s="48"/>
      <c r="E18" s="48"/>
    </row>
    <row r="19" spans="1:7" x14ac:dyDescent="0.25">
      <c r="A19" s="48"/>
      <c r="B19" s="48"/>
      <c r="C19" s="48"/>
      <c r="D19" s="48"/>
      <c r="E19" s="48"/>
      <c r="F19" s="2">
        <v>3695.3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5" t="s">
        <v>35</v>
      </c>
      <c r="B21" s="8" t="s">
        <v>33</v>
      </c>
      <c r="C21" s="3" t="s">
        <v>4</v>
      </c>
      <c r="D21" s="3">
        <v>16.95</v>
      </c>
      <c r="E21" s="7">
        <f>D21*F19*G19</f>
        <v>187906.005</v>
      </c>
    </row>
    <row r="22" spans="1:7" x14ac:dyDescent="0.25">
      <c r="A22" s="6" t="s">
        <v>34</v>
      </c>
      <c r="B22" s="8" t="s">
        <v>23</v>
      </c>
      <c r="C22" s="3" t="s">
        <v>4</v>
      </c>
      <c r="D22" s="3">
        <v>6.06</v>
      </c>
      <c r="E22" s="7">
        <f>D22*F19*G19</f>
        <v>67180.554000000004</v>
      </c>
    </row>
    <row r="23" spans="1:7" x14ac:dyDescent="0.25">
      <c r="A23" s="6" t="s">
        <v>42</v>
      </c>
      <c r="B23" s="8" t="s">
        <v>65</v>
      </c>
      <c r="C23" s="3" t="s">
        <v>26</v>
      </c>
      <c r="D23" s="3"/>
      <c r="E23" s="7">
        <v>0</v>
      </c>
    </row>
    <row r="24" spans="1:7" x14ac:dyDescent="0.25">
      <c r="A24" s="6" t="s">
        <v>38</v>
      </c>
      <c r="B24" s="8" t="s">
        <v>65</v>
      </c>
      <c r="C24" s="3" t="s">
        <v>26</v>
      </c>
      <c r="D24" s="3"/>
      <c r="E24" s="28">
        <v>11213.77</v>
      </c>
    </row>
    <row r="25" spans="1:7" x14ac:dyDescent="0.25">
      <c r="A25" s="6" t="s">
        <v>36</v>
      </c>
      <c r="B25" s="8" t="s">
        <v>65</v>
      </c>
      <c r="C25" s="3" t="s">
        <v>26</v>
      </c>
      <c r="D25" s="3"/>
      <c r="E25" s="28">
        <v>7162.82</v>
      </c>
    </row>
    <row r="26" spans="1:7" x14ac:dyDescent="0.25">
      <c r="A26" s="6" t="s">
        <v>37</v>
      </c>
      <c r="B26" s="8" t="s">
        <v>65</v>
      </c>
      <c r="C26" s="3" t="s">
        <v>26</v>
      </c>
      <c r="D26" s="3"/>
      <c r="E26" s="28">
        <v>3414.4</v>
      </c>
    </row>
    <row r="27" spans="1:7" x14ac:dyDescent="0.25">
      <c r="A27" s="6" t="s">
        <v>25</v>
      </c>
      <c r="B27" s="8" t="s">
        <v>65</v>
      </c>
      <c r="C27" s="3" t="s">
        <v>26</v>
      </c>
      <c r="D27" s="3"/>
      <c r="E27" s="28">
        <f>5722.33+13925.78+250</f>
        <v>19898.11</v>
      </c>
    </row>
    <row r="28" spans="1:7" x14ac:dyDescent="0.25">
      <c r="A28" s="43" t="s">
        <v>68</v>
      </c>
      <c r="B28" s="44" t="s">
        <v>65</v>
      </c>
      <c r="C28" s="45" t="s">
        <v>26</v>
      </c>
      <c r="D28" s="45"/>
      <c r="E28" s="46">
        <v>6700</v>
      </c>
    </row>
    <row r="29" spans="1:7" s="42" customFormat="1" x14ac:dyDescent="0.25">
      <c r="A29" s="38" t="s">
        <v>66</v>
      </c>
      <c r="B29" s="39" t="s">
        <v>67</v>
      </c>
      <c r="C29" s="40" t="s">
        <v>26</v>
      </c>
      <c r="D29" s="40"/>
      <c r="E29" s="41">
        <v>5574.51</v>
      </c>
    </row>
    <row r="30" spans="1:7" x14ac:dyDescent="0.25">
      <c r="A30" s="30" t="s">
        <v>69</v>
      </c>
      <c r="B30" s="39" t="s">
        <v>70</v>
      </c>
      <c r="C30" s="40" t="s">
        <v>26</v>
      </c>
      <c r="D30" s="3"/>
      <c r="E30" s="7">
        <v>106770.15</v>
      </c>
    </row>
    <row r="31" spans="1:7" x14ac:dyDescent="0.25">
      <c r="A31" s="30" t="s">
        <v>86</v>
      </c>
      <c r="B31" s="39" t="s">
        <v>70</v>
      </c>
      <c r="C31" s="40" t="s">
        <v>26</v>
      </c>
      <c r="D31" s="3"/>
      <c r="E31" s="7">
        <v>35414.959999999999</v>
      </c>
    </row>
    <row r="32" spans="1:7" x14ac:dyDescent="0.25">
      <c r="A32" s="30" t="s">
        <v>71</v>
      </c>
      <c r="B32" s="39" t="s">
        <v>72</v>
      </c>
      <c r="C32" s="3" t="s">
        <v>49</v>
      </c>
      <c r="D32" s="3">
        <v>12</v>
      </c>
      <c r="E32" s="7">
        <f>D32*260.07</f>
        <v>3120.84</v>
      </c>
    </row>
    <row r="33" spans="1:6" ht="30" x14ac:dyDescent="0.25">
      <c r="A33" s="6" t="s">
        <v>73</v>
      </c>
      <c r="B33" s="39" t="s">
        <v>72</v>
      </c>
      <c r="C33" s="3" t="s">
        <v>49</v>
      </c>
      <c r="D33" s="3">
        <v>8</v>
      </c>
      <c r="E33" s="7">
        <f t="shared" ref="E33:E41" si="0">D33*260.07</f>
        <v>2080.56</v>
      </c>
    </row>
    <row r="34" spans="1:6" x14ac:dyDescent="0.25">
      <c r="A34" s="6" t="s">
        <v>74</v>
      </c>
      <c r="B34" s="39" t="s">
        <v>72</v>
      </c>
      <c r="C34" s="3" t="s">
        <v>49</v>
      </c>
      <c r="D34" s="3">
        <v>4</v>
      </c>
      <c r="E34" s="7">
        <f t="shared" si="0"/>
        <v>1040.28</v>
      </c>
    </row>
    <row r="35" spans="1:6" ht="30" x14ac:dyDescent="0.25">
      <c r="A35" s="6" t="s">
        <v>75</v>
      </c>
      <c r="B35" s="39" t="s">
        <v>72</v>
      </c>
      <c r="C35" s="3" t="s">
        <v>49</v>
      </c>
      <c r="D35" s="3">
        <v>4</v>
      </c>
      <c r="E35" s="7">
        <f t="shared" si="0"/>
        <v>1040.28</v>
      </c>
    </row>
    <row r="36" spans="1:6" ht="60" x14ac:dyDescent="0.25">
      <c r="A36" s="6" t="s">
        <v>76</v>
      </c>
      <c r="B36" s="39" t="s">
        <v>72</v>
      </c>
      <c r="C36" s="3" t="s">
        <v>49</v>
      </c>
      <c r="D36" s="3">
        <v>4</v>
      </c>
      <c r="E36" s="7">
        <f t="shared" si="0"/>
        <v>1040.28</v>
      </c>
    </row>
    <row r="37" spans="1:6" ht="30" x14ac:dyDescent="0.25">
      <c r="A37" s="6" t="s">
        <v>77</v>
      </c>
      <c r="B37" s="39" t="s">
        <v>72</v>
      </c>
      <c r="C37" s="3" t="s">
        <v>49</v>
      </c>
      <c r="D37" s="3">
        <v>12</v>
      </c>
      <c r="E37" s="7">
        <f t="shared" si="0"/>
        <v>3120.84</v>
      </c>
    </row>
    <row r="38" spans="1:6" ht="30" x14ac:dyDescent="0.25">
      <c r="A38" s="6" t="s">
        <v>78</v>
      </c>
      <c r="B38" s="39" t="s">
        <v>72</v>
      </c>
      <c r="C38" s="3" t="s">
        <v>49</v>
      </c>
      <c r="D38" s="3">
        <v>8</v>
      </c>
      <c r="E38" s="7">
        <f t="shared" si="0"/>
        <v>2080.56</v>
      </c>
    </row>
    <row r="39" spans="1:6" x14ac:dyDescent="0.25">
      <c r="A39" s="6" t="s">
        <v>79</v>
      </c>
      <c r="B39" s="39" t="s">
        <v>72</v>
      </c>
      <c r="C39" s="3" t="s">
        <v>49</v>
      </c>
      <c r="D39" s="3">
        <v>24</v>
      </c>
      <c r="E39" s="7">
        <f t="shared" si="0"/>
        <v>6241.68</v>
      </c>
    </row>
    <row r="40" spans="1:6" x14ac:dyDescent="0.25">
      <c r="A40" s="6" t="s">
        <v>80</v>
      </c>
      <c r="B40" s="39" t="s">
        <v>72</v>
      </c>
      <c r="C40" s="3" t="s">
        <v>49</v>
      </c>
      <c r="D40" s="3">
        <v>16</v>
      </c>
      <c r="E40" s="7">
        <f t="shared" si="0"/>
        <v>4161.12</v>
      </c>
    </row>
    <row r="41" spans="1:6" ht="30" x14ac:dyDescent="0.25">
      <c r="A41" s="6" t="s">
        <v>81</v>
      </c>
      <c r="B41" s="39" t="s">
        <v>72</v>
      </c>
      <c r="C41" s="3" t="s">
        <v>49</v>
      </c>
      <c r="D41" s="3">
        <v>16</v>
      </c>
      <c r="E41" s="7">
        <f t="shared" si="0"/>
        <v>4161.12</v>
      </c>
    </row>
    <row r="42" spans="1:6" x14ac:dyDescent="0.25">
      <c r="A42" s="30"/>
      <c r="B42" s="31"/>
      <c r="C42" s="3"/>
      <c r="D42" s="30"/>
      <c r="E42" s="7"/>
    </row>
    <row r="43" spans="1:6" s="13" customFormat="1" ht="14.25" x14ac:dyDescent="0.2">
      <c r="A43" s="9" t="s">
        <v>24</v>
      </c>
      <c r="B43" s="10"/>
      <c r="C43" s="11"/>
      <c r="D43" s="19"/>
      <c r="E43" s="12">
        <f>SUM(E21:E42)</f>
        <v>479322.83900000015</v>
      </c>
    </row>
    <row r="44" spans="1:6" ht="34.5" customHeight="1" x14ac:dyDescent="0.25">
      <c r="A44" s="49" t="s">
        <v>82</v>
      </c>
      <c r="B44" s="49"/>
      <c r="C44" s="49"/>
      <c r="D44" s="49"/>
      <c r="E44" s="49"/>
      <c r="F44" s="22"/>
    </row>
    <row r="45" spans="1:6" ht="29.25" customHeight="1" x14ac:dyDescent="0.25">
      <c r="A45" s="50" t="s">
        <v>21</v>
      </c>
      <c r="B45" s="50"/>
      <c r="C45" s="50"/>
      <c r="D45" s="50"/>
      <c r="E45" s="50"/>
    </row>
    <row r="46" spans="1:6" x14ac:dyDescent="0.25">
      <c r="A46" s="50" t="s">
        <v>20</v>
      </c>
      <c r="B46" s="50"/>
      <c r="C46" s="50"/>
      <c r="D46" s="50"/>
      <c r="E46" s="50"/>
    </row>
    <row r="47" spans="1:6" ht="32.25" customHeight="1" x14ac:dyDescent="0.25">
      <c r="A47" s="50" t="s">
        <v>27</v>
      </c>
      <c r="B47" s="50"/>
      <c r="C47" s="50"/>
      <c r="D47" s="50"/>
      <c r="E47" s="50"/>
    </row>
    <row r="48" spans="1:6" x14ac:dyDescent="0.25">
      <c r="A48" s="50" t="s">
        <v>18</v>
      </c>
      <c r="B48" s="50"/>
      <c r="C48" s="50"/>
      <c r="D48" s="50"/>
      <c r="E48" s="50"/>
    </row>
    <row r="49" spans="1:8" x14ac:dyDescent="0.25">
      <c r="A49" s="51" t="s">
        <v>5</v>
      </c>
      <c r="B49" s="51"/>
      <c r="C49" s="51"/>
      <c r="D49" s="51"/>
      <c r="E49" s="51"/>
    </row>
    <row r="50" spans="1:8" x14ac:dyDescent="0.25">
      <c r="A50" s="50" t="s">
        <v>18</v>
      </c>
      <c r="B50" s="50"/>
      <c r="C50" s="50"/>
      <c r="D50" s="50"/>
      <c r="E50" s="50"/>
    </row>
    <row r="51" spans="1:8" x14ac:dyDescent="0.25">
      <c r="A51" s="52" t="s">
        <v>51</v>
      </c>
      <c r="B51" s="52"/>
      <c r="C51" s="52"/>
      <c r="D51" s="52"/>
      <c r="E51" s="4"/>
    </row>
    <row r="52" spans="1:8" x14ac:dyDescent="0.25">
      <c r="B52" s="47" t="s">
        <v>19</v>
      </c>
      <c r="C52" s="47"/>
      <c r="D52" s="47"/>
      <c r="E52" s="5" t="s">
        <v>6</v>
      </c>
    </row>
    <row r="53" spans="1:8" x14ac:dyDescent="0.25">
      <c r="A53" s="37"/>
      <c r="B53" s="37"/>
      <c r="C53" s="37"/>
      <c r="D53" s="20"/>
      <c r="E53" s="37"/>
    </row>
    <row r="54" spans="1:8" x14ac:dyDescent="0.25">
      <c r="A54" s="52" t="s">
        <v>47</v>
      </c>
      <c r="B54" s="52"/>
      <c r="C54" s="52"/>
      <c r="D54" s="52"/>
      <c r="E54" s="4"/>
    </row>
    <row r="55" spans="1:8" x14ac:dyDescent="0.25">
      <c r="B55" s="47" t="s">
        <v>19</v>
      </c>
      <c r="C55" s="47"/>
      <c r="D55" s="47"/>
      <c r="E55" s="5" t="s">
        <v>6</v>
      </c>
    </row>
    <row r="56" spans="1:8" x14ac:dyDescent="0.25">
      <c r="A56" s="2" t="s">
        <v>48</v>
      </c>
    </row>
    <row r="57" spans="1:8" x14ac:dyDescent="0.25">
      <c r="A57" s="13" t="s">
        <v>28</v>
      </c>
    </row>
    <row r="58" spans="1:8" x14ac:dyDescent="0.25">
      <c r="A58" s="2" t="s">
        <v>32</v>
      </c>
      <c r="B58" s="14">
        <f>'1кв'!B53</f>
        <v>-17714.449000000022</v>
      </c>
    </row>
    <row r="59" spans="1:8" ht="31.5" x14ac:dyDescent="0.25">
      <c r="A59" s="23" t="s">
        <v>83</v>
      </c>
      <c r="B59" s="15"/>
      <c r="H59" s="17"/>
    </row>
    <row r="60" spans="1:8" x14ac:dyDescent="0.25">
      <c r="A60" s="2" t="s">
        <v>29</v>
      </c>
      <c r="B60" s="15">
        <v>350958.25</v>
      </c>
      <c r="D60" s="2"/>
    </row>
    <row r="61" spans="1:8" ht="31.5" x14ac:dyDescent="0.25">
      <c r="A61" s="23" t="s">
        <v>85</v>
      </c>
      <c r="B61" s="15">
        <v>21113.67</v>
      </c>
      <c r="D61" s="2"/>
    </row>
    <row r="62" spans="1:8" ht="31.5" x14ac:dyDescent="0.25">
      <c r="A62" s="23" t="s">
        <v>84</v>
      </c>
      <c r="B62" s="15">
        <v>0</v>
      </c>
      <c r="D62" s="2"/>
    </row>
    <row r="63" spans="1:8" ht="30" x14ac:dyDescent="0.25">
      <c r="A63" s="36" t="s">
        <v>31</v>
      </c>
      <c r="B63" s="15">
        <f>E43</f>
        <v>479322.83900000015</v>
      </c>
      <c r="D63" s="2"/>
    </row>
    <row r="64" spans="1:8" x14ac:dyDescent="0.25">
      <c r="A64" s="16" t="s">
        <v>30</v>
      </c>
      <c r="B64" s="24">
        <f>B58+B60+B61+B62-B63</f>
        <v>-124965.36800000019</v>
      </c>
    </row>
  </sheetData>
  <mergeCells count="29">
    <mergeCell ref="A50:E50"/>
    <mergeCell ref="A51:D51"/>
    <mergeCell ref="B52:D52"/>
    <mergeCell ref="A54:D54"/>
    <mergeCell ref="B55:D55"/>
    <mergeCell ref="A49:E49"/>
    <mergeCell ref="A14:E14"/>
    <mergeCell ref="A15:E15"/>
    <mergeCell ref="A16:E16"/>
    <mergeCell ref="A17:E17"/>
    <mergeCell ref="A18:E18"/>
    <mergeCell ref="A19:E19"/>
    <mergeCell ref="A44:E44"/>
    <mergeCell ref="A45:E45"/>
    <mergeCell ref="A46:E46"/>
    <mergeCell ref="A47:E47"/>
    <mergeCell ref="A48:E48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2024-08-08T08:56:40Z</dcterms:modified>
</cp:coreProperties>
</file>